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536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Dell User</author>
    <author>Note</author>
  </authors>
  <commentList>
    <comment ref="F81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If your total amount purchased is RM800 or greater, you enjoy free shipment to any address in Singapore (for S$ purchases) and Malaysia (for RM purchases).  Otherwise, the shipment charge is RM10.</t>
        </r>
      </text>
    </comment>
    <comment ref="E14" authorId="0">
      <text>
        <r>
          <rPr>
            <b/>
            <sz val="8"/>
            <rFont val="Tahoma"/>
            <family val="0"/>
          </rPr>
          <t>Dell User:</t>
        </r>
        <r>
          <rPr>
            <sz val="8"/>
            <rFont val="Tahoma"/>
            <family val="0"/>
          </rPr>
          <t xml:space="preserve">
Complete this section by entering the quantity to order, and the form will do the rest of the calculation for you.</t>
        </r>
      </text>
    </comment>
    <comment ref="A5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If you're ordering for the first time, please leave blank.</t>
        </r>
      </text>
    </comment>
    <comment ref="F80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A GST of 3% is charged for shipment to Singapore addresses.</t>
        </r>
      </text>
    </comment>
    <comment ref="B15" authorId="1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The conversion is $1.00 = RM2.21
</t>
        </r>
      </text>
    </comment>
    <comment ref="A7" authorId="1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Please specify whether you are paying by Mastercard or Visa</t>
        </r>
      </text>
    </comment>
  </commentList>
</comments>
</file>

<file path=xl/sharedStrings.xml><?xml version="1.0" encoding="utf-8"?>
<sst xmlns="http://schemas.openxmlformats.org/spreadsheetml/2006/main" count="88" uniqueCount="85">
  <si>
    <t>S$</t>
  </si>
  <si>
    <t>RM</t>
  </si>
  <si>
    <t>AMOUNT</t>
  </si>
  <si>
    <t>PRICE</t>
  </si>
  <si>
    <t>POINTS</t>
  </si>
  <si>
    <t>QUANTITY ORDERED</t>
  </si>
  <si>
    <t>in S$</t>
  </si>
  <si>
    <t>in RM</t>
  </si>
  <si>
    <t>Your Name:</t>
  </si>
  <si>
    <t>Address:</t>
  </si>
  <si>
    <t>Membership Number:</t>
  </si>
  <si>
    <t>Phone:</t>
  </si>
  <si>
    <t>Email:</t>
  </si>
  <si>
    <t>HairCare Products</t>
  </si>
  <si>
    <t>HealthCare Products</t>
  </si>
  <si>
    <t>SunProtection Products</t>
  </si>
  <si>
    <t>Singapore</t>
  </si>
  <si>
    <t>Malaysia</t>
  </si>
  <si>
    <t>FacialCare Products</t>
  </si>
  <si>
    <t>Programs</t>
  </si>
  <si>
    <t>Arth</t>
  </si>
  <si>
    <t>Bee Pollen Capsules</t>
  </si>
  <si>
    <t>Bone</t>
  </si>
  <si>
    <t>BM &amp; C Plus</t>
  </si>
  <si>
    <t>ChitoRich</t>
  </si>
  <si>
    <t>ChloroPlasma</t>
  </si>
  <si>
    <t>DIG</t>
  </si>
  <si>
    <t>SuperChlorophyll</t>
  </si>
  <si>
    <t>Hawaiian Noni</t>
  </si>
  <si>
    <t>PowerFitness Products</t>
  </si>
  <si>
    <t>REV Complete</t>
  </si>
  <si>
    <t>PT PowerTrim</t>
  </si>
  <si>
    <t>Native Legend Tea</t>
  </si>
  <si>
    <t>Nature's Tea</t>
  </si>
  <si>
    <t>PARA</t>
  </si>
  <si>
    <t>PerForm</t>
  </si>
  <si>
    <t>Red Clover Plus</t>
  </si>
  <si>
    <t>RESP</t>
  </si>
  <si>
    <t>SGGC</t>
  </si>
  <si>
    <t>WaterGone</t>
  </si>
  <si>
    <t>Bar Cleanser</t>
  </si>
  <si>
    <t>Blemish Gel</t>
  </si>
  <si>
    <t>Day Serum</t>
  </si>
  <si>
    <t>Facial Scrub</t>
  </si>
  <si>
    <t>Fade Crème</t>
  </si>
  <si>
    <t>Firming Eye Gel</t>
  </si>
  <si>
    <t>Foaming Cleanser</t>
  </si>
  <si>
    <t>Hydrating Masque</t>
  </si>
  <si>
    <t>Hydrating Toner - Dry Skin</t>
  </si>
  <si>
    <t>Hydrating Toner - Normal Skin</t>
  </si>
  <si>
    <t>Day Moisturizer - Dry Skin</t>
  </si>
  <si>
    <t xml:space="preserve">Day Moisturizer - Normal Skin </t>
  </si>
  <si>
    <t>Day Moisturizer - Oily Skin</t>
  </si>
  <si>
    <t>Night Moisturizer - Dry Skin</t>
  </si>
  <si>
    <t>Night Moisturizer - Normal Skin</t>
  </si>
  <si>
    <t>Night Moisturizer - Oily Skin</t>
  </si>
  <si>
    <t>Night Serum</t>
  </si>
  <si>
    <t>Milky Cleanser</t>
  </si>
  <si>
    <t>Purifying Masque</t>
  </si>
  <si>
    <t>3-in-1 Shampoo</t>
  </si>
  <si>
    <t>Daily Conditioner</t>
  </si>
  <si>
    <t>Deep Cleansing Shampoo</t>
  </si>
  <si>
    <t>Intensive Conditioner</t>
  </si>
  <si>
    <t>Moisturizing Shampoo</t>
  </si>
  <si>
    <t>Membership</t>
  </si>
  <si>
    <t>Miscellaneous</t>
  </si>
  <si>
    <t>SunProtection Kit</t>
  </si>
  <si>
    <t>Total</t>
  </si>
  <si>
    <t>points</t>
  </si>
  <si>
    <t>Shipping Charges</t>
  </si>
  <si>
    <t>Fax Number:</t>
  </si>
  <si>
    <t>Identity Card Number:</t>
  </si>
  <si>
    <t>Internal Enhancing System Pack</t>
  </si>
  <si>
    <t>Power Burn Pack</t>
  </si>
  <si>
    <t>GST</t>
  </si>
  <si>
    <t>Just fill in Quantity Ordered and we'll calculate the rest for you!</t>
  </si>
  <si>
    <t>Hydrating Toner - Oily Skin</t>
  </si>
  <si>
    <t>Hair Spray w/o Alcohol</t>
  </si>
  <si>
    <t>Hair Spray Maximum Hold</t>
  </si>
  <si>
    <t>Hand Crème</t>
  </si>
  <si>
    <t>Credit Card:</t>
  </si>
  <si>
    <t>Mastercard / Visa</t>
  </si>
  <si>
    <t>Credit Card Number:</t>
  </si>
  <si>
    <t>Credit Card Expiry Date:</t>
  </si>
  <si>
    <r>
      <t xml:space="preserve">Please print out this order form and fax it to </t>
    </r>
    <r>
      <rPr>
        <b/>
        <sz val="9"/>
        <rFont val="Arial"/>
        <family val="2"/>
      </rPr>
      <t xml:space="preserve">Timothy Tye </t>
    </r>
    <r>
      <rPr>
        <sz val="9"/>
        <rFont val="Arial"/>
        <family val="2"/>
      </rPr>
      <t xml:space="preserve">at 04-633 8347.  There are two ways to pay for your orders, by check to </t>
    </r>
    <r>
      <rPr>
        <b/>
        <sz val="9"/>
        <rFont val="Arial"/>
        <family val="2"/>
      </rPr>
      <t xml:space="preserve">Timothy Tye </t>
    </r>
    <r>
      <rPr>
        <sz val="9"/>
        <rFont val="Arial"/>
        <family val="2"/>
      </rPr>
      <t xml:space="preserve">or by Credit Card.  All cheques have to be in Malaysian Ringgit.  Your products will be sent or delivered to you as your as payment clears.  Please send payment to </t>
    </r>
    <r>
      <rPr>
        <b/>
        <sz val="9"/>
        <rFont val="Arial"/>
        <family val="2"/>
      </rPr>
      <t xml:space="preserve">Timothy Tye, 6 Lintang Pekaka Sembilan, 11700 Gelugor, Penang, Malaysia. </t>
    </r>
    <r>
      <rPr>
        <sz val="9"/>
        <rFont val="Arial"/>
        <family val="2"/>
      </rPr>
      <t xml:space="preserve">   For inquiries, please contact Timothy Tye at 012 429 9844 or 04-659 9844.  Thank you.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</si>
</sst>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b/>
      <sz val="10"/>
      <name val="Arial"/>
      <family val="2"/>
    </font>
    <font>
      <b/>
      <sz val="35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6</xdr:col>
      <xdr:colOff>219075</xdr:colOff>
      <xdr:row>0</xdr:row>
      <xdr:rowOff>685800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534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0.8515625" style="0" customWidth="1"/>
    <col min="2" max="9" width="9.7109375" style="0" customWidth="1"/>
  </cols>
  <sheetData>
    <row r="1" spans="1:9" ht="56.25" customHeight="1">
      <c r="A1" s="18"/>
      <c r="B1" s="19"/>
      <c r="C1" s="19"/>
      <c r="D1" s="19"/>
      <c r="E1" s="19"/>
      <c r="F1" s="19"/>
      <c r="G1" s="19"/>
      <c r="H1" s="19"/>
      <c r="I1" s="20"/>
    </row>
    <row r="2" spans="1:9" s="2" customFormat="1" ht="55.5" customHeight="1">
      <c r="A2" s="30" t="s">
        <v>84</v>
      </c>
      <c r="B2" s="31"/>
      <c r="C2" s="31"/>
      <c r="D2" s="31"/>
      <c r="E2" s="31"/>
      <c r="F2" s="31"/>
      <c r="G2" s="31"/>
      <c r="H2" s="32"/>
      <c r="I2" s="33"/>
    </row>
    <row r="3" spans="1:9" ht="44.25" customHeight="1">
      <c r="A3" s="4" t="s">
        <v>8</v>
      </c>
      <c r="B3" s="26"/>
      <c r="C3" s="27"/>
      <c r="D3" s="27"/>
      <c r="E3" s="27"/>
      <c r="F3" s="27"/>
      <c r="G3" s="27"/>
      <c r="H3" s="28"/>
      <c r="I3" s="29"/>
    </row>
    <row r="4" spans="1:9" ht="44.25" customHeight="1">
      <c r="A4" s="4" t="s">
        <v>9</v>
      </c>
      <c r="B4" s="26"/>
      <c r="C4" s="27"/>
      <c r="D4" s="27"/>
      <c r="E4" s="27"/>
      <c r="F4" s="27"/>
      <c r="G4" s="27"/>
      <c r="H4" s="28"/>
      <c r="I4" s="29"/>
    </row>
    <row r="5" spans="1:9" ht="12.75">
      <c r="A5" s="4" t="s">
        <v>10</v>
      </c>
      <c r="B5" s="24"/>
      <c r="C5" s="24"/>
      <c r="D5" s="24"/>
      <c r="E5" s="24"/>
      <c r="F5" s="24"/>
      <c r="G5" s="24"/>
      <c r="H5" s="25"/>
      <c r="I5" s="25"/>
    </row>
    <row r="6" spans="1:9" ht="12.75">
      <c r="A6" s="4" t="s">
        <v>71</v>
      </c>
      <c r="B6" s="24"/>
      <c r="C6" s="24"/>
      <c r="D6" s="24"/>
      <c r="E6" s="24"/>
      <c r="F6" s="24"/>
      <c r="G6" s="24"/>
      <c r="H6" s="25"/>
      <c r="I6" s="25"/>
    </row>
    <row r="7" spans="1:9" ht="12.75">
      <c r="A7" s="4" t="s">
        <v>80</v>
      </c>
      <c r="B7" s="39" t="s">
        <v>81</v>
      </c>
      <c r="C7" s="39"/>
      <c r="D7" s="39"/>
      <c r="E7" s="39"/>
      <c r="F7" s="39"/>
      <c r="G7" s="39"/>
      <c r="H7" s="40"/>
      <c r="I7" s="40"/>
    </row>
    <row r="8" spans="1:9" ht="12.75">
      <c r="A8" s="4" t="s">
        <v>82</v>
      </c>
      <c r="B8" s="24"/>
      <c r="C8" s="24"/>
      <c r="D8" s="24"/>
      <c r="E8" s="24"/>
      <c r="F8" s="24"/>
      <c r="G8" s="24"/>
      <c r="H8" s="25"/>
      <c r="I8" s="25"/>
    </row>
    <row r="9" spans="1:9" ht="12.75">
      <c r="A9" s="4" t="s">
        <v>83</v>
      </c>
      <c r="B9" s="24"/>
      <c r="C9" s="24"/>
      <c r="D9" s="24"/>
      <c r="E9" s="24"/>
      <c r="F9" s="24"/>
      <c r="G9" s="24"/>
      <c r="H9" s="25"/>
      <c r="I9" s="25"/>
    </row>
    <row r="10" spans="1:9" ht="12.75">
      <c r="A10" s="4" t="s">
        <v>11</v>
      </c>
      <c r="B10" s="24"/>
      <c r="C10" s="24"/>
      <c r="D10" s="24"/>
      <c r="E10" s="24"/>
      <c r="F10" s="24"/>
      <c r="G10" s="24"/>
      <c r="H10" s="25"/>
      <c r="I10" s="25"/>
    </row>
    <row r="11" spans="1:9" ht="12.75">
      <c r="A11" s="4" t="s">
        <v>70</v>
      </c>
      <c r="B11" s="24"/>
      <c r="C11" s="24"/>
      <c r="D11" s="24"/>
      <c r="E11" s="24"/>
      <c r="F11" s="24"/>
      <c r="G11" s="24"/>
      <c r="H11" s="25"/>
      <c r="I11" s="25"/>
    </row>
    <row r="12" spans="1:9" ht="12.75">
      <c r="A12" s="4" t="s">
        <v>12</v>
      </c>
      <c r="B12" s="24"/>
      <c r="C12" s="24"/>
      <c r="D12" s="24"/>
      <c r="E12" s="24"/>
      <c r="F12" s="24"/>
      <c r="G12" s="24"/>
      <c r="H12" s="25"/>
      <c r="I12" s="25"/>
    </row>
    <row r="13" spans="1:9" ht="12.75">
      <c r="A13" s="4"/>
      <c r="B13" s="34" t="s">
        <v>75</v>
      </c>
      <c r="C13" s="35"/>
      <c r="D13" s="35"/>
      <c r="E13" s="35"/>
      <c r="F13" s="35"/>
      <c r="G13" s="35"/>
      <c r="H13" s="35"/>
      <c r="I13" s="36"/>
    </row>
    <row r="14" spans="1:9" s="1" customFormat="1" ht="12.75">
      <c r="A14" s="5"/>
      <c r="B14" s="21" t="s">
        <v>3</v>
      </c>
      <c r="C14" s="22"/>
      <c r="D14" s="7" t="s">
        <v>4</v>
      </c>
      <c r="E14" s="21" t="s">
        <v>5</v>
      </c>
      <c r="F14" s="22"/>
      <c r="G14" s="23" t="s">
        <v>2</v>
      </c>
      <c r="H14" s="23"/>
      <c r="I14" s="7" t="s">
        <v>4</v>
      </c>
    </row>
    <row r="15" spans="1:9" ht="12.75">
      <c r="A15" s="3" t="s">
        <v>19</v>
      </c>
      <c r="B15" s="7" t="s">
        <v>6</v>
      </c>
      <c r="C15" s="7" t="s">
        <v>7</v>
      </c>
      <c r="D15" s="3"/>
      <c r="E15" s="8" t="s">
        <v>16</v>
      </c>
      <c r="F15" s="8" t="s">
        <v>17</v>
      </c>
      <c r="G15" s="7" t="s">
        <v>6</v>
      </c>
      <c r="H15" s="7" t="s">
        <v>7</v>
      </c>
      <c r="I15" s="3"/>
    </row>
    <row r="16" spans="1:9" ht="12.75">
      <c r="A16" s="3" t="s">
        <v>13</v>
      </c>
      <c r="B16" s="11"/>
      <c r="C16" s="12"/>
      <c r="D16" s="13"/>
      <c r="E16" s="14"/>
      <c r="F16" s="14"/>
      <c r="G16" s="11"/>
      <c r="H16" s="15"/>
      <c r="I16" s="13"/>
    </row>
    <row r="17" spans="1:9" ht="12.75">
      <c r="A17" s="17" t="s">
        <v>59</v>
      </c>
      <c r="B17" s="11">
        <f aca="true" t="shared" si="0" ref="B17:B23">C17/2.21</f>
        <v>16.289592760180994</v>
      </c>
      <c r="C17" s="12">
        <v>36</v>
      </c>
      <c r="D17" s="13">
        <v>36</v>
      </c>
      <c r="E17" s="14"/>
      <c r="F17" s="14"/>
      <c r="G17" s="11">
        <f aca="true" t="shared" si="1" ref="G17:G23">B17*E17</f>
        <v>0</v>
      </c>
      <c r="H17" s="12">
        <f aca="true" t="shared" si="2" ref="H17:H23">C17*F17</f>
        <v>0</v>
      </c>
      <c r="I17" s="13">
        <f aca="true" t="shared" si="3" ref="I17:I23">D17*E17+D17*F17</f>
        <v>0</v>
      </c>
    </row>
    <row r="18" spans="1:9" ht="12.75">
      <c r="A18" s="17" t="s">
        <v>60</v>
      </c>
      <c r="B18" s="11">
        <f t="shared" si="0"/>
        <v>11.764705882352942</v>
      </c>
      <c r="C18" s="12">
        <v>26</v>
      </c>
      <c r="D18" s="13">
        <v>26</v>
      </c>
      <c r="E18" s="14"/>
      <c r="F18" s="14"/>
      <c r="G18" s="11">
        <f t="shared" si="1"/>
        <v>0</v>
      </c>
      <c r="H18" s="12">
        <f t="shared" si="2"/>
        <v>0</v>
      </c>
      <c r="I18" s="13">
        <f t="shared" si="3"/>
        <v>0</v>
      </c>
    </row>
    <row r="19" spans="1:9" ht="12.75">
      <c r="A19" s="17" t="s">
        <v>61</v>
      </c>
      <c r="B19" s="11">
        <f t="shared" si="0"/>
        <v>11.764705882352942</v>
      </c>
      <c r="C19" s="12">
        <v>26</v>
      </c>
      <c r="D19" s="13">
        <v>26</v>
      </c>
      <c r="E19" s="14"/>
      <c r="F19" s="14"/>
      <c r="G19" s="11">
        <f t="shared" si="1"/>
        <v>0</v>
      </c>
      <c r="H19" s="12">
        <f t="shared" si="2"/>
        <v>0</v>
      </c>
      <c r="I19" s="13">
        <f t="shared" si="3"/>
        <v>0</v>
      </c>
    </row>
    <row r="20" spans="1:9" ht="12.75">
      <c r="A20" s="17" t="s">
        <v>62</v>
      </c>
      <c r="B20" s="11">
        <f t="shared" si="0"/>
        <v>16.289592760180994</v>
      </c>
      <c r="C20" s="12">
        <v>36</v>
      </c>
      <c r="D20" s="13">
        <v>36</v>
      </c>
      <c r="E20" s="14"/>
      <c r="F20" s="14"/>
      <c r="G20" s="11">
        <f t="shared" si="1"/>
        <v>0</v>
      </c>
      <c r="H20" s="12">
        <f t="shared" si="2"/>
        <v>0</v>
      </c>
      <c r="I20" s="13">
        <f t="shared" si="3"/>
        <v>0</v>
      </c>
    </row>
    <row r="21" spans="1:9" ht="12.75">
      <c r="A21" s="17" t="s">
        <v>63</v>
      </c>
      <c r="B21" s="11">
        <f t="shared" si="0"/>
        <v>11.764705882352942</v>
      </c>
      <c r="C21" s="12">
        <v>26</v>
      </c>
      <c r="D21" s="13">
        <v>26</v>
      </c>
      <c r="E21" s="14"/>
      <c r="F21" s="14"/>
      <c r="G21" s="11">
        <f t="shared" si="1"/>
        <v>0</v>
      </c>
      <c r="H21" s="12">
        <f t="shared" si="2"/>
        <v>0</v>
      </c>
      <c r="I21" s="13">
        <f t="shared" si="3"/>
        <v>0</v>
      </c>
    </row>
    <row r="22" spans="1:9" ht="12.75">
      <c r="A22" s="17" t="s">
        <v>77</v>
      </c>
      <c r="B22" s="11">
        <f t="shared" si="0"/>
        <v>11.764705882352942</v>
      </c>
      <c r="C22" s="12">
        <v>26</v>
      </c>
      <c r="D22" s="13">
        <v>26</v>
      </c>
      <c r="E22" s="14"/>
      <c r="F22" s="14"/>
      <c r="G22" s="11">
        <f t="shared" si="1"/>
        <v>0</v>
      </c>
      <c r="H22" s="12">
        <f t="shared" si="2"/>
        <v>0</v>
      </c>
      <c r="I22" s="13">
        <f t="shared" si="3"/>
        <v>0</v>
      </c>
    </row>
    <row r="23" spans="1:9" ht="12.75">
      <c r="A23" s="17" t="s">
        <v>78</v>
      </c>
      <c r="B23" s="11">
        <f t="shared" si="0"/>
        <v>11.764705882352942</v>
      </c>
      <c r="C23" s="12">
        <v>26</v>
      </c>
      <c r="D23" s="13">
        <v>26</v>
      </c>
      <c r="E23" s="14"/>
      <c r="F23" s="14"/>
      <c r="G23" s="11">
        <f t="shared" si="1"/>
        <v>0</v>
      </c>
      <c r="H23" s="12">
        <f t="shared" si="2"/>
        <v>0</v>
      </c>
      <c r="I23" s="13">
        <f t="shared" si="3"/>
        <v>0</v>
      </c>
    </row>
    <row r="24" spans="1:9" ht="12.75">
      <c r="A24" s="6"/>
      <c r="B24" s="11"/>
      <c r="C24" s="12"/>
      <c r="D24" s="13"/>
      <c r="E24" s="14"/>
      <c r="F24" s="14"/>
      <c r="G24" s="11"/>
      <c r="H24" s="15"/>
      <c r="I24" s="13"/>
    </row>
    <row r="25" spans="1:9" ht="12.75">
      <c r="A25" s="3" t="s">
        <v>18</v>
      </c>
      <c r="B25" s="11"/>
      <c r="C25" s="12"/>
      <c r="D25" s="13"/>
      <c r="E25" s="14"/>
      <c r="F25" s="14"/>
      <c r="G25" s="11"/>
      <c r="H25" s="15"/>
      <c r="I25" s="13"/>
    </row>
    <row r="26" spans="1:9" ht="12.75">
      <c r="A26" s="17" t="s">
        <v>40</v>
      </c>
      <c r="B26" s="11">
        <f>C26/2.21</f>
        <v>15.384615384615385</v>
      </c>
      <c r="C26" s="12">
        <v>34</v>
      </c>
      <c r="D26" s="13">
        <v>34</v>
      </c>
      <c r="E26" s="14"/>
      <c r="F26" s="14"/>
      <c r="G26" s="11">
        <f aca="true" t="shared" si="4" ref="G26:G36">B26*E26</f>
        <v>0</v>
      </c>
      <c r="H26" s="12">
        <f aca="true" t="shared" si="5" ref="H26:H46">C26*F26</f>
        <v>0</v>
      </c>
      <c r="I26" s="13">
        <f aca="true" t="shared" si="6" ref="I26:I46">D26*E26+D26*F26</f>
        <v>0</v>
      </c>
    </row>
    <row r="27" spans="1:9" ht="12.75">
      <c r="A27" s="17" t="s">
        <v>41</v>
      </c>
      <c r="B27" s="11">
        <f aca="true" t="shared" si="7" ref="B27:B36">C27/2.21</f>
        <v>15.384615384615385</v>
      </c>
      <c r="C27" s="12">
        <v>34</v>
      </c>
      <c r="D27" s="13">
        <v>34</v>
      </c>
      <c r="E27" s="14"/>
      <c r="F27" s="14"/>
      <c r="G27" s="11">
        <f t="shared" si="4"/>
        <v>0</v>
      </c>
      <c r="H27" s="12">
        <f t="shared" si="5"/>
        <v>0</v>
      </c>
      <c r="I27" s="13">
        <f t="shared" si="6"/>
        <v>0</v>
      </c>
    </row>
    <row r="28" spans="1:9" ht="12.75">
      <c r="A28" s="17" t="s">
        <v>50</v>
      </c>
      <c r="B28" s="11">
        <f t="shared" si="7"/>
        <v>40.723981900452486</v>
      </c>
      <c r="C28" s="12">
        <v>90</v>
      </c>
      <c r="D28" s="13">
        <v>90</v>
      </c>
      <c r="E28" s="14"/>
      <c r="F28" s="14"/>
      <c r="G28" s="11">
        <f t="shared" si="4"/>
        <v>0</v>
      </c>
      <c r="H28" s="12">
        <f t="shared" si="5"/>
        <v>0</v>
      </c>
      <c r="I28" s="13">
        <f t="shared" si="6"/>
        <v>0</v>
      </c>
    </row>
    <row r="29" spans="1:9" ht="12.75">
      <c r="A29" s="17" t="s">
        <v>51</v>
      </c>
      <c r="B29" s="11">
        <f t="shared" si="7"/>
        <v>40.723981900452486</v>
      </c>
      <c r="C29" s="12">
        <v>90</v>
      </c>
      <c r="D29" s="13">
        <v>90</v>
      </c>
      <c r="E29" s="14"/>
      <c r="F29" s="14"/>
      <c r="G29" s="11">
        <f t="shared" si="4"/>
        <v>0</v>
      </c>
      <c r="H29" s="12">
        <f t="shared" si="5"/>
        <v>0</v>
      </c>
      <c r="I29" s="13">
        <f t="shared" si="6"/>
        <v>0</v>
      </c>
    </row>
    <row r="30" spans="1:9" ht="12.75">
      <c r="A30" s="17" t="s">
        <v>52</v>
      </c>
      <c r="B30" s="11">
        <f t="shared" si="7"/>
        <v>40.723981900452486</v>
      </c>
      <c r="C30" s="12">
        <v>90</v>
      </c>
      <c r="D30" s="13">
        <v>90</v>
      </c>
      <c r="E30" s="14"/>
      <c r="F30" s="14"/>
      <c r="G30" s="11">
        <f t="shared" si="4"/>
        <v>0</v>
      </c>
      <c r="H30" s="12">
        <f t="shared" si="5"/>
        <v>0</v>
      </c>
      <c r="I30" s="13">
        <f t="shared" si="6"/>
        <v>0</v>
      </c>
    </row>
    <row r="31" spans="1:9" ht="12.75">
      <c r="A31" s="17" t="s">
        <v>42</v>
      </c>
      <c r="B31" s="11">
        <f t="shared" si="7"/>
        <v>66.96832579185521</v>
      </c>
      <c r="C31" s="12">
        <v>148</v>
      </c>
      <c r="D31" s="13">
        <v>148</v>
      </c>
      <c r="E31" s="14"/>
      <c r="F31" s="14"/>
      <c r="G31" s="11">
        <f t="shared" si="4"/>
        <v>0</v>
      </c>
      <c r="H31" s="12">
        <f t="shared" si="5"/>
        <v>0</v>
      </c>
      <c r="I31" s="13">
        <f t="shared" si="6"/>
        <v>0</v>
      </c>
    </row>
    <row r="32" spans="1:9" ht="12.75">
      <c r="A32" s="17" t="s">
        <v>43</v>
      </c>
      <c r="B32" s="11">
        <f t="shared" si="7"/>
        <v>30.76923076923077</v>
      </c>
      <c r="C32" s="12">
        <v>68</v>
      </c>
      <c r="D32" s="13">
        <v>68</v>
      </c>
      <c r="E32" s="14"/>
      <c r="F32" s="14"/>
      <c r="G32" s="11">
        <f t="shared" si="4"/>
        <v>0</v>
      </c>
      <c r="H32" s="12">
        <f t="shared" si="5"/>
        <v>0</v>
      </c>
      <c r="I32" s="13">
        <f t="shared" si="6"/>
        <v>0</v>
      </c>
    </row>
    <row r="33" spans="1:9" ht="12.75">
      <c r="A33" s="17" t="s">
        <v>44</v>
      </c>
      <c r="B33" s="11">
        <f t="shared" si="7"/>
        <v>46.15384615384615</v>
      </c>
      <c r="C33" s="12">
        <v>102</v>
      </c>
      <c r="D33" s="13">
        <v>102</v>
      </c>
      <c r="E33" s="14"/>
      <c r="F33" s="14"/>
      <c r="G33" s="11">
        <f t="shared" si="4"/>
        <v>0</v>
      </c>
      <c r="H33" s="12">
        <f t="shared" si="5"/>
        <v>0</v>
      </c>
      <c r="I33" s="13">
        <f t="shared" si="6"/>
        <v>0</v>
      </c>
    </row>
    <row r="34" spans="1:9" ht="12.75">
      <c r="A34" s="17" t="s">
        <v>45</v>
      </c>
      <c r="B34" s="11">
        <f t="shared" si="7"/>
        <v>37.55656108597285</v>
      </c>
      <c r="C34" s="12">
        <v>83</v>
      </c>
      <c r="D34" s="13">
        <v>83</v>
      </c>
      <c r="E34" s="14"/>
      <c r="F34" s="14"/>
      <c r="G34" s="11">
        <f t="shared" si="4"/>
        <v>0</v>
      </c>
      <c r="H34" s="12">
        <f t="shared" si="5"/>
        <v>0</v>
      </c>
      <c r="I34" s="13">
        <f t="shared" si="6"/>
        <v>0</v>
      </c>
    </row>
    <row r="35" spans="1:9" ht="12.75">
      <c r="A35" s="17" t="s">
        <v>46</v>
      </c>
      <c r="B35" s="11">
        <f t="shared" si="7"/>
        <v>19.457013574660635</v>
      </c>
      <c r="C35" s="12">
        <v>43</v>
      </c>
      <c r="D35" s="13">
        <v>43</v>
      </c>
      <c r="E35" s="14"/>
      <c r="F35" s="14"/>
      <c r="G35" s="11">
        <f t="shared" si="4"/>
        <v>0</v>
      </c>
      <c r="H35" s="12">
        <f t="shared" si="5"/>
        <v>0</v>
      </c>
      <c r="I35" s="13">
        <f t="shared" si="6"/>
        <v>0</v>
      </c>
    </row>
    <row r="36" spans="1:9" ht="12.75">
      <c r="A36" s="17" t="s">
        <v>79</v>
      </c>
      <c r="B36" s="11">
        <f t="shared" si="7"/>
        <v>20.81447963800905</v>
      </c>
      <c r="C36" s="12">
        <v>46</v>
      </c>
      <c r="D36" s="13">
        <v>46</v>
      </c>
      <c r="E36" s="14"/>
      <c r="F36" s="14"/>
      <c r="G36" s="11">
        <f t="shared" si="4"/>
        <v>0</v>
      </c>
      <c r="H36" s="12">
        <f t="shared" si="5"/>
        <v>0</v>
      </c>
      <c r="I36" s="13">
        <f t="shared" si="6"/>
        <v>0</v>
      </c>
    </row>
    <row r="37" spans="1:9" ht="12.75">
      <c r="A37" s="17" t="s">
        <v>47</v>
      </c>
      <c r="B37" s="11">
        <f aca="true" t="shared" si="8" ref="B37:B46">C37/2.21</f>
        <v>38.46153846153846</v>
      </c>
      <c r="C37" s="12">
        <v>85</v>
      </c>
      <c r="D37" s="13">
        <v>85</v>
      </c>
      <c r="E37" s="14"/>
      <c r="F37" s="14"/>
      <c r="G37" s="11">
        <f aca="true" t="shared" si="9" ref="G37:G46">B37*E37</f>
        <v>0</v>
      </c>
      <c r="H37" s="12">
        <f t="shared" si="5"/>
        <v>0</v>
      </c>
      <c r="I37" s="13">
        <f t="shared" si="6"/>
        <v>0</v>
      </c>
    </row>
    <row r="38" spans="1:9" ht="12.75">
      <c r="A38" s="17" t="s">
        <v>48</v>
      </c>
      <c r="B38" s="11">
        <f t="shared" si="8"/>
        <v>18.099547511312217</v>
      </c>
      <c r="C38" s="12">
        <v>40</v>
      </c>
      <c r="D38" s="13">
        <v>40</v>
      </c>
      <c r="E38" s="14"/>
      <c r="F38" s="14"/>
      <c r="G38" s="11">
        <f t="shared" si="9"/>
        <v>0</v>
      </c>
      <c r="H38" s="12">
        <f t="shared" si="5"/>
        <v>0</v>
      </c>
      <c r="I38" s="13">
        <f t="shared" si="6"/>
        <v>0</v>
      </c>
    </row>
    <row r="39" spans="1:9" ht="12.75">
      <c r="A39" s="17" t="s">
        <v>49</v>
      </c>
      <c r="B39" s="11">
        <f t="shared" si="8"/>
        <v>18.099547511312217</v>
      </c>
      <c r="C39" s="12">
        <v>40</v>
      </c>
      <c r="D39" s="13">
        <v>40</v>
      </c>
      <c r="E39" s="14"/>
      <c r="F39" s="14"/>
      <c r="G39" s="11">
        <f t="shared" si="9"/>
        <v>0</v>
      </c>
      <c r="H39" s="12">
        <f t="shared" si="5"/>
        <v>0</v>
      </c>
      <c r="I39" s="13">
        <f t="shared" si="6"/>
        <v>0</v>
      </c>
    </row>
    <row r="40" spans="1:9" ht="12.75">
      <c r="A40" s="17" t="s">
        <v>76</v>
      </c>
      <c r="B40" s="11">
        <f t="shared" si="8"/>
        <v>18.099547511312217</v>
      </c>
      <c r="C40" s="12">
        <v>40</v>
      </c>
      <c r="D40" s="13">
        <v>40</v>
      </c>
      <c r="E40" s="14"/>
      <c r="F40" s="14"/>
      <c r="G40" s="11">
        <f t="shared" si="9"/>
        <v>0</v>
      </c>
      <c r="H40" s="12">
        <f t="shared" si="5"/>
        <v>0</v>
      </c>
      <c r="I40" s="13">
        <f t="shared" si="6"/>
        <v>0</v>
      </c>
    </row>
    <row r="41" spans="1:9" ht="12.75">
      <c r="A41" s="17" t="s">
        <v>57</v>
      </c>
      <c r="B41" s="11">
        <f t="shared" si="8"/>
        <v>20.81447963800905</v>
      </c>
      <c r="C41" s="12">
        <v>46</v>
      </c>
      <c r="D41" s="13">
        <v>46</v>
      </c>
      <c r="E41" s="14"/>
      <c r="F41" s="14"/>
      <c r="G41" s="11">
        <f t="shared" si="9"/>
        <v>0</v>
      </c>
      <c r="H41" s="12">
        <f>C41*F41</f>
        <v>0</v>
      </c>
      <c r="I41" s="13">
        <f>D41*E41+D41*F41</f>
        <v>0</v>
      </c>
    </row>
    <row r="42" spans="1:9" ht="12.75">
      <c r="A42" s="17" t="s">
        <v>53</v>
      </c>
      <c r="B42" s="11">
        <f t="shared" si="8"/>
        <v>18.099547511312217</v>
      </c>
      <c r="C42" s="12">
        <v>40</v>
      </c>
      <c r="D42" s="13">
        <v>40</v>
      </c>
      <c r="E42" s="14"/>
      <c r="F42" s="14"/>
      <c r="G42" s="11">
        <f t="shared" si="9"/>
        <v>0</v>
      </c>
      <c r="H42" s="12">
        <f t="shared" si="5"/>
        <v>0</v>
      </c>
      <c r="I42" s="13">
        <f t="shared" si="6"/>
        <v>0</v>
      </c>
    </row>
    <row r="43" spans="1:9" ht="12.75">
      <c r="A43" s="17" t="s">
        <v>54</v>
      </c>
      <c r="B43" s="11">
        <f t="shared" si="8"/>
        <v>54.29864253393665</v>
      </c>
      <c r="C43" s="12">
        <v>120</v>
      </c>
      <c r="D43" s="13">
        <v>120</v>
      </c>
      <c r="E43" s="14"/>
      <c r="F43" s="14"/>
      <c r="G43" s="11">
        <f t="shared" si="9"/>
        <v>0</v>
      </c>
      <c r="H43" s="12">
        <f t="shared" si="5"/>
        <v>0</v>
      </c>
      <c r="I43" s="13">
        <f t="shared" si="6"/>
        <v>0</v>
      </c>
    </row>
    <row r="44" spans="1:9" ht="12.75">
      <c r="A44" s="17" t="s">
        <v>55</v>
      </c>
      <c r="B44" s="11">
        <f t="shared" si="8"/>
        <v>54.29864253393665</v>
      </c>
      <c r="C44" s="12">
        <v>120</v>
      </c>
      <c r="D44" s="13">
        <v>120</v>
      </c>
      <c r="E44" s="14"/>
      <c r="F44" s="14"/>
      <c r="G44" s="11">
        <f t="shared" si="9"/>
        <v>0</v>
      </c>
      <c r="H44" s="12">
        <f t="shared" si="5"/>
        <v>0</v>
      </c>
      <c r="I44" s="13">
        <f t="shared" si="6"/>
        <v>0</v>
      </c>
    </row>
    <row r="45" spans="1:9" ht="12.75">
      <c r="A45" s="17" t="s">
        <v>56</v>
      </c>
      <c r="B45" s="11">
        <f t="shared" si="8"/>
        <v>66.96832579185521</v>
      </c>
      <c r="C45" s="12">
        <v>148</v>
      </c>
      <c r="D45" s="13">
        <v>148</v>
      </c>
      <c r="E45" s="14"/>
      <c r="F45" s="14"/>
      <c r="G45" s="11">
        <f t="shared" si="9"/>
        <v>0</v>
      </c>
      <c r="H45" s="12">
        <f t="shared" si="5"/>
        <v>0</v>
      </c>
      <c r="I45" s="13">
        <f t="shared" si="6"/>
        <v>0</v>
      </c>
    </row>
    <row r="46" spans="1:9" ht="12.75">
      <c r="A46" s="17" t="s">
        <v>58</v>
      </c>
      <c r="B46" s="11">
        <f t="shared" si="8"/>
        <v>35.74660633484163</v>
      </c>
      <c r="C46" s="12">
        <v>79</v>
      </c>
      <c r="D46" s="13">
        <v>79</v>
      </c>
      <c r="E46" s="14"/>
      <c r="F46" s="14"/>
      <c r="G46" s="11">
        <f t="shared" si="9"/>
        <v>0</v>
      </c>
      <c r="H46" s="12">
        <f t="shared" si="5"/>
        <v>0</v>
      </c>
      <c r="I46" s="13">
        <f t="shared" si="6"/>
        <v>0</v>
      </c>
    </row>
    <row r="47" spans="1:9" ht="12.75">
      <c r="A47" s="6"/>
      <c r="B47" s="11"/>
      <c r="C47" s="12"/>
      <c r="D47" s="13"/>
      <c r="E47" s="14"/>
      <c r="F47" s="14"/>
      <c r="G47" s="11"/>
      <c r="H47" s="15"/>
      <c r="I47" s="13"/>
    </row>
    <row r="48" spans="1:9" ht="12.75">
      <c r="A48" s="3" t="s">
        <v>14</v>
      </c>
      <c r="B48" s="11"/>
      <c r="C48" s="12"/>
      <c r="D48" s="13"/>
      <c r="E48" s="14"/>
      <c r="F48" s="14"/>
      <c r="G48" s="11"/>
      <c r="H48" s="15"/>
      <c r="I48" s="13"/>
    </row>
    <row r="49" spans="1:9" ht="12.75">
      <c r="A49" s="17" t="s">
        <v>72</v>
      </c>
      <c r="B49" s="11">
        <f aca="true" t="shared" si="10" ref="B49:B63">C49/2.21</f>
        <v>144.79638009049773</v>
      </c>
      <c r="C49" s="12">
        <v>320</v>
      </c>
      <c r="D49" s="13">
        <v>300</v>
      </c>
      <c r="E49" s="14"/>
      <c r="F49" s="14"/>
      <c r="G49" s="11">
        <f aca="true" t="shared" si="11" ref="G49:H63">B49*E49</f>
        <v>0</v>
      </c>
      <c r="H49" s="12">
        <f t="shared" si="11"/>
        <v>0</v>
      </c>
      <c r="I49" s="13">
        <f aca="true" t="shared" si="12" ref="I49:I63">D49*E49+D49*F49</f>
        <v>0</v>
      </c>
    </row>
    <row r="50" spans="1:9" ht="12.75">
      <c r="A50" s="17" t="s">
        <v>20</v>
      </c>
      <c r="B50" s="11">
        <f t="shared" si="10"/>
        <v>21.71945701357466</v>
      </c>
      <c r="C50" s="12">
        <v>48</v>
      </c>
      <c r="D50" s="13">
        <v>43</v>
      </c>
      <c r="E50" s="14"/>
      <c r="F50" s="14"/>
      <c r="G50" s="11">
        <f t="shared" si="11"/>
        <v>0</v>
      </c>
      <c r="H50" s="12">
        <f t="shared" si="11"/>
        <v>0</v>
      </c>
      <c r="I50" s="13">
        <f t="shared" si="12"/>
        <v>0</v>
      </c>
    </row>
    <row r="51" spans="1:9" ht="12.75">
      <c r="A51" s="17" t="s">
        <v>21</v>
      </c>
      <c r="B51" s="11">
        <f t="shared" si="10"/>
        <v>24.8868778280543</v>
      </c>
      <c r="C51" s="12">
        <v>55</v>
      </c>
      <c r="D51" s="13">
        <v>50</v>
      </c>
      <c r="E51" s="14"/>
      <c r="F51" s="14"/>
      <c r="G51" s="11">
        <f t="shared" si="11"/>
        <v>0</v>
      </c>
      <c r="H51" s="12">
        <f t="shared" si="11"/>
        <v>0</v>
      </c>
      <c r="I51" s="13">
        <f t="shared" si="12"/>
        <v>0</v>
      </c>
    </row>
    <row r="52" spans="1:9" ht="12.75">
      <c r="A52" s="17" t="s">
        <v>22</v>
      </c>
      <c r="B52" s="11">
        <f t="shared" si="10"/>
        <v>24.8868778280543</v>
      </c>
      <c r="C52" s="12">
        <v>55</v>
      </c>
      <c r="D52" s="13">
        <v>50</v>
      </c>
      <c r="E52" s="14"/>
      <c r="F52" s="14"/>
      <c r="G52" s="11">
        <f t="shared" si="11"/>
        <v>0</v>
      </c>
      <c r="H52" s="12">
        <f t="shared" si="11"/>
        <v>0</v>
      </c>
      <c r="I52" s="13">
        <f t="shared" si="12"/>
        <v>0</v>
      </c>
    </row>
    <row r="53" spans="1:9" ht="12.75">
      <c r="A53" s="17" t="s">
        <v>23</v>
      </c>
      <c r="B53" s="11">
        <f t="shared" si="10"/>
        <v>24.8868778280543</v>
      </c>
      <c r="C53" s="12">
        <v>55</v>
      </c>
      <c r="D53" s="13">
        <v>50</v>
      </c>
      <c r="E53" s="14"/>
      <c r="F53" s="14"/>
      <c r="G53" s="11">
        <f t="shared" si="11"/>
        <v>0</v>
      </c>
      <c r="H53" s="12">
        <f t="shared" si="11"/>
        <v>0</v>
      </c>
      <c r="I53" s="13">
        <f t="shared" si="12"/>
        <v>0</v>
      </c>
    </row>
    <row r="54" spans="1:9" ht="12.75">
      <c r="A54" s="17" t="s">
        <v>25</v>
      </c>
      <c r="B54" s="11">
        <f t="shared" si="10"/>
        <v>28.054298642533936</v>
      </c>
      <c r="C54" s="12">
        <v>62</v>
      </c>
      <c r="D54" s="13">
        <v>54</v>
      </c>
      <c r="E54" s="14"/>
      <c r="F54" s="14"/>
      <c r="G54" s="11">
        <f t="shared" si="11"/>
        <v>0</v>
      </c>
      <c r="H54" s="12">
        <f t="shared" si="11"/>
        <v>0</v>
      </c>
      <c r="I54" s="13">
        <f t="shared" si="12"/>
        <v>0</v>
      </c>
    </row>
    <row r="55" spans="1:9" ht="12.75">
      <c r="A55" s="17" t="s">
        <v>26</v>
      </c>
      <c r="B55" s="11">
        <f t="shared" si="10"/>
        <v>21.71945701357466</v>
      </c>
      <c r="C55" s="12">
        <v>48</v>
      </c>
      <c r="D55" s="13">
        <v>43</v>
      </c>
      <c r="E55" s="14"/>
      <c r="F55" s="14"/>
      <c r="G55" s="11">
        <f t="shared" si="11"/>
        <v>0</v>
      </c>
      <c r="H55" s="12">
        <f t="shared" si="11"/>
        <v>0</v>
      </c>
      <c r="I55" s="13">
        <f t="shared" si="12"/>
        <v>0</v>
      </c>
    </row>
    <row r="56" spans="1:9" ht="12.75">
      <c r="A56" s="17" t="s">
        <v>32</v>
      </c>
      <c r="B56" s="11">
        <f t="shared" si="10"/>
        <v>31.67420814479638</v>
      </c>
      <c r="C56" s="12">
        <v>70</v>
      </c>
      <c r="D56" s="13">
        <v>63</v>
      </c>
      <c r="E56" s="14"/>
      <c r="F56" s="14"/>
      <c r="G56" s="11">
        <f t="shared" si="11"/>
        <v>0</v>
      </c>
      <c r="H56" s="12">
        <f t="shared" si="11"/>
        <v>0</v>
      </c>
      <c r="I56" s="13">
        <f t="shared" si="12"/>
        <v>0</v>
      </c>
    </row>
    <row r="57" spans="1:9" ht="12.75">
      <c r="A57" s="17" t="s">
        <v>33</v>
      </c>
      <c r="B57" s="11">
        <f t="shared" si="10"/>
        <v>28.506787330316744</v>
      </c>
      <c r="C57" s="12">
        <v>63</v>
      </c>
      <c r="D57" s="13">
        <v>50</v>
      </c>
      <c r="E57" s="14"/>
      <c r="F57" s="14"/>
      <c r="G57" s="11">
        <f t="shared" si="11"/>
        <v>0</v>
      </c>
      <c r="H57" s="12">
        <f t="shared" si="11"/>
        <v>0</v>
      </c>
      <c r="I57" s="13">
        <f t="shared" si="12"/>
        <v>0</v>
      </c>
    </row>
    <row r="58" spans="1:9" ht="12.75">
      <c r="A58" s="17" t="s">
        <v>34</v>
      </c>
      <c r="B58" s="11">
        <f t="shared" si="10"/>
        <v>21.71945701357466</v>
      </c>
      <c r="C58" s="12">
        <v>48</v>
      </c>
      <c r="D58" s="13">
        <v>43</v>
      </c>
      <c r="E58" s="14"/>
      <c r="F58" s="14"/>
      <c r="G58" s="11">
        <f t="shared" si="11"/>
        <v>0</v>
      </c>
      <c r="H58" s="12">
        <f t="shared" si="11"/>
        <v>0</v>
      </c>
      <c r="I58" s="13">
        <f t="shared" si="12"/>
        <v>0</v>
      </c>
    </row>
    <row r="59" spans="1:9" ht="12.75">
      <c r="A59" s="17" t="s">
        <v>35</v>
      </c>
      <c r="B59" s="11">
        <f t="shared" si="10"/>
        <v>24.8868778280543</v>
      </c>
      <c r="C59" s="12">
        <v>55</v>
      </c>
      <c r="D59" s="13">
        <v>50</v>
      </c>
      <c r="E59" s="14"/>
      <c r="F59" s="14"/>
      <c r="G59" s="11">
        <f t="shared" si="11"/>
        <v>0</v>
      </c>
      <c r="H59" s="12">
        <f t="shared" si="11"/>
        <v>0</v>
      </c>
      <c r="I59" s="13">
        <f t="shared" si="12"/>
        <v>0</v>
      </c>
    </row>
    <row r="60" spans="1:9" ht="12.75">
      <c r="A60" s="17" t="s">
        <v>36</v>
      </c>
      <c r="B60" s="11">
        <f t="shared" si="10"/>
        <v>20.81447963800905</v>
      </c>
      <c r="C60" s="12">
        <v>46</v>
      </c>
      <c r="D60" s="13">
        <v>42</v>
      </c>
      <c r="E60" s="14"/>
      <c r="F60" s="14"/>
      <c r="G60" s="11">
        <f t="shared" si="11"/>
        <v>0</v>
      </c>
      <c r="H60" s="12">
        <f t="shared" si="11"/>
        <v>0</v>
      </c>
      <c r="I60" s="13">
        <f t="shared" si="12"/>
        <v>0</v>
      </c>
    </row>
    <row r="61" spans="1:9" ht="12.75">
      <c r="A61" s="17" t="s">
        <v>37</v>
      </c>
      <c r="B61" s="11">
        <f t="shared" si="10"/>
        <v>18.099547511312217</v>
      </c>
      <c r="C61" s="12">
        <v>40</v>
      </c>
      <c r="D61" s="13">
        <v>36</v>
      </c>
      <c r="E61" s="14"/>
      <c r="F61" s="14"/>
      <c r="G61" s="11">
        <f t="shared" si="11"/>
        <v>0</v>
      </c>
      <c r="H61" s="12">
        <f t="shared" si="11"/>
        <v>0</v>
      </c>
      <c r="I61" s="13">
        <f t="shared" si="12"/>
        <v>0</v>
      </c>
    </row>
    <row r="62" spans="1:9" ht="12.75">
      <c r="A62" s="17" t="s">
        <v>38</v>
      </c>
      <c r="B62" s="11">
        <f t="shared" si="10"/>
        <v>20.81447963800905</v>
      </c>
      <c r="C62" s="12">
        <v>46</v>
      </c>
      <c r="D62" s="13">
        <v>42</v>
      </c>
      <c r="E62" s="14"/>
      <c r="F62" s="14"/>
      <c r="G62" s="11">
        <f t="shared" si="11"/>
        <v>0</v>
      </c>
      <c r="H62" s="12">
        <f t="shared" si="11"/>
        <v>0</v>
      </c>
      <c r="I62" s="13">
        <f t="shared" si="12"/>
        <v>0</v>
      </c>
    </row>
    <row r="63" spans="1:9" ht="12.75">
      <c r="A63" s="17" t="s">
        <v>39</v>
      </c>
      <c r="B63" s="11">
        <f t="shared" si="10"/>
        <v>23.529411764705884</v>
      </c>
      <c r="C63" s="12">
        <v>52</v>
      </c>
      <c r="D63" s="13">
        <v>48</v>
      </c>
      <c r="E63" s="14"/>
      <c r="F63" s="14"/>
      <c r="G63" s="11">
        <f t="shared" si="11"/>
        <v>0</v>
      </c>
      <c r="H63" s="12">
        <f t="shared" si="11"/>
        <v>0</v>
      </c>
      <c r="I63" s="13">
        <f t="shared" si="12"/>
        <v>0</v>
      </c>
    </row>
    <row r="64" spans="1:9" ht="12.75">
      <c r="A64" s="6"/>
      <c r="B64" s="11"/>
      <c r="C64" s="12"/>
      <c r="D64" s="13"/>
      <c r="E64" s="14"/>
      <c r="F64" s="14"/>
      <c r="G64" s="11"/>
      <c r="H64" s="15"/>
      <c r="I64" s="13"/>
    </row>
    <row r="65" spans="1:9" ht="12.75">
      <c r="A65" s="3" t="s">
        <v>15</v>
      </c>
      <c r="B65" s="11"/>
      <c r="C65" s="12"/>
      <c r="D65" s="13"/>
      <c r="E65" s="14"/>
      <c r="F65" s="14"/>
      <c r="G65" s="11"/>
      <c r="H65" s="15"/>
      <c r="I65" s="13"/>
    </row>
    <row r="66" spans="1:9" ht="12.75">
      <c r="A66" s="17" t="s">
        <v>66</v>
      </c>
      <c r="B66" s="11">
        <f>C66/2.21</f>
        <v>99.5475113122172</v>
      </c>
      <c r="C66" s="12">
        <v>220</v>
      </c>
      <c r="D66" s="13">
        <v>176</v>
      </c>
      <c r="E66" s="14"/>
      <c r="F66" s="14"/>
      <c r="G66" s="11">
        <f>B66*E66</f>
        <v>0</v>
      </c>
      <c r="H66" s="12">
        <f>C66*F66</f>
        <v>0</v>
      </c>
      <c r="I66" s="13">
        <f>D66*E66+D66*F66</f>
        <v>0</v>
      </c>
    </row>
    <row r="67" spans="1:9" ht="12.75">
      <c r="A67" s="6"/>
      <c r="B67" s="11"/>
      <c r="C67" s="12"/>
      <c r="D67" s="13"/>
      <c r="E67" s="14"/>
      <c r="F67" s="14"/>
      <c r="G67" s="11"/>
      <c r="H67" s="15"/>
      <c r="I67" s="13"/>
    </row>
    <row r="68" spans="1:9" ht="12.75">
      <c r="A68" s="3" t="s">
        <v>29</v>
      </c>
      <c r="B68" s="11"/>
      <c r="C68" s="12"/>
      <c r="D68" s="13"/>
      <c r="E68" s="14"/>
      <c r="F68" s="14"/>
      <c r="G68" s="11"/>
      <c r="H68" s="15"/>
      <c r="I68" s="13"/>
    </row>
    <row r="69" spans="1:9" ht="12.75">
      <c r="A69" s="17" t="s">
        <v>73</v>
      </c>
      <c r="B69" s="11">
        <f aca="true" t="shared" si="13" ref="B69:B74">C69/2.21</f>
        <v>192.30769230769232</v>
      </c>
      <c r="C69" s="12">
        <v>425</v>
      </c>
      <c r="D69" s="13">
        <v>380</v>
      </c>
      <c r="E69" s="14"/>
      <c r="F69" s="14"/>
      <c r="G69" s="11">
        <f aca="true" t="shared" si="14" ref="G69:G74">B69*E69</f>
        <v>0</v>
      </c>
      <c r="H69" s="12">
        <f aca="true" t="shared" si="15" ref="H69:H74">C69*F69</f>
        <v>0</v>
      </c>
      <c r="I69" s="13">
        <f aca="true" t="shared" si="16" ref="I69:I74">D69*E69+D69*F69</f>
        <v>0</v>
      </c>
    </row>
    <row r="70" spans="1:9" ht="12.75">
      <c r="A70" s="17" t="s">
        <v>24</v>
      </c>
      <c r="B70" s="11">
        <f t="shared" si="13"/>
        <v>81.44796380090497</v>
      </c>
      <c r="C70" s="12">
        <v>180</v>
      </c>
      <c r="D70" s="13">
        <v>155</v>
      </c>
      <c r="E70" s="14"/>
      <c r="F70" s="14"/>
      <c r="G70" s="11">
        <f t="shared" si="14"/>
        <v>0</v>
      </c>
      <c r="H70" s="12">
        <f t="shared" si="15"/>
        <v>0</v>
      </c>
      <c r="I70" s="13">
        <f t="shared" si="16"/>
        <v>0</v>
      </c>
    </row>
    <row r="71" spans="1:9" ht="12.75">
      <c r="A71" s="17" t="s">
        <v>31</v>
      </c>
      <c r="B71" s="11">
        <f t="shared" si="13"/>
        <v>44.796380090497735</v>
      </c>
      <c r="C71" s="12">
        <v>99</v>
      </c>
      <c r="D71" s="13">
        <v>82</v>
      </c>
      <c r="E71" s="14"/>
      <c r="F71" s="14"/>
      <c r="G71" s="11">
        <f t="shared" si="14"/>
        <v>0</v>
      </c>
      <c r="H71" s="12">
        <f t="shared" si="15"/>
        <v>0</v>
      </c>
      <c r="I71" s="13">
        <f t="shared" si="16"/>
        <v>0</v>
      </c>
    </row>
    <row r="72" spans="1:9" ht="12.75">
      <c r="A72" s="17" t="s">
        <v>30</v>
      </c>
      <c r="B72" s="11">
        <f t="shared" si="13"/>
        <v>44.796380090497735</v>
      </c>
      <c r="C72" s="12">
        <v>99</v>
      </c>
      <c r="D72" s="13">
        <v>80</v>
      </c>
      <c r="E72" s="14"/>
      <c r="F72" s="14"/>
      <c r="G72" s="11">
        <f t="shared" si="14"/>
        <v>0</v>
      </c>
      <c r="H72" s="12">
        <f t="shared" si="15"/>
        <v>0</v>
      </c>
      <c r="I72" s="13">
        <f t="shared" si="16"/>
        <v>0</v>
      </c>
    </row>
    <row r="73" spans="1:9" ht="12.75">
      <c r="A73" s="17" t="s">
        <v>27</v>
      </c>
      <c r="B73" s="11">
        <f t="shared" si="13"/>
        <v>20.361990950226243</v>
      </c>
      <c r="C73" s="12">
        <v>45</v>
      </c>
      <c r="D73" s="13">
        <v>45</v>
      </c>
      <c r="E73" s="14"/>
      <c r="F73" s="14"/>
      <c r="G73" s="11">
        <f t="shared" si="14"/>
        <v>0</v>
      </c>
      <c r="H73" s="12">
        <f t="shared" si="15"/>
        <v>0</v>
      </c>
      <c r="I73" s="13">
        <f t="shared" si="16"/>
        <v>0</v>
      </c>
    </row>
    <row r="74" spans="1:9" ht="12.75">
      <c r="A74" s="17" t="s">
        <v>28</v>
      </c>
      <c r="B74" s="11">
        <f t="shared" si="13"/>
        <v>54.29864253393665</v>
      </c>
      <c r="C74" s="12">
        <v>120</v>
      </c>
      <c r="D74" s="13">
        <v>120</v>
      </c>
      <c r="E74" s="14"/>
      <c r="F74" s="14"/>
      <c r="G74" s="11">
        <f t="shared" si="14"/>
        <v>0</v>
      </c>
      <c r="H74" s="12">
        <f t="shared" si="15"/>
        <v>0</v>
      </c>
      <c r="I74" s="13">
        <f t="shared" si="16"/>
        <v>0</v>
      </c>
    </row>
    <row r="75" spans="1:9" ht="12.75">
      <c r="A75" s="6"/>
      <c r="B75" s="11"/>
      <c r="C75" s="12"/>
      <c r="D75" s="13"/>
      <c r="E75" s="14"/>
      <c r="F75" s="14"/>
      <c r="G75" s="11"/>
      <c r="H75" s="15"/>
      <c r="I75" s="13"/>
    </row>
    <row r="76" spans="1:9" ht="12.75">
      <c r="A76" s="3" t="s">
        <v>65</v>
      </c>
      <c r="B76" s="11"/>
      <c r="C76" s="12"/>
      <c r="D76" s="13"/>
      <c r="E76" s="14"/>
      <c r="F76" s="14"/>
      <c r="G76" s="11"/>
      <c r="H76" s="15"/>
      <c r="I76" s="13"/>
    </row>
    <row r="77" spans="1:9" ht="12.75">
      <c r="A77" s="6" t="s">
        <v>64</v>
      </c>
      <c r="B77" s="11">
        <f>C77/2.21</f>
        <v>38.46153846153846</v>
      </c>
      <c r="C77" s="12">
        <v>85</v>
      </c>
      <c r="D77" s="13">
        <v>0</v>
      </c>
      <c r="E77" s="14"/>
      <c r="F77" s="14"/>
      <c r="G77" s="11">
        <f>B77*E77</f>
        <v>0</v>
      </c>
      <c r="H77" s="12">
        <f>C77*F77</f>
        <v>0</v>
      </c>
      <c r="I77" s="13">
        <f>D77*E77+D77*F77</f>
        <v>0</v>
      </c>
    </row>
    <row r="78" spans="1:9" ht="12.75">
      <c r="A78" s="6"/>
      <c r="B78" s="12"/>
      <c r="C78" s="12"/>
      <c r="D78" s="13"/>
      <c r="E78" s="14"/>
      <c r="F78" s="14"/>
      <c r="G78" s="11"/>
      <c r="H78" s="15"/>
      <c r="I78" s="13"/>
    </row>
    <row r="79" spans="7:9" ht="12.75">
      <c r="G79" s="10" t="s">
        <v>0</v>
      </c>
      <c r="H79" s="9" t="s">
        <v>1</v>
      </c>
      <c r="I79" s="9" t="s">
        <v>68</v>
      </c>
    </row>
    <row r="80" spans="1:9" ht="12.75">
      <c r="A80" s="37"/>
      <c r="B80" s="38"/>
      <c r="C80" s="38"/>
      <c r="F80" s="9" t="s">
        <v>74</v>
      </c>
      <c r="G80" s="11">
        <f>0.03*SUM(G16:G74)</f>
        <v>0</v>
      </c>
      <c r="H80" s="12"/>
      <c r="I80" s="13"/>
    </row>
    <row r="81" spans="1:9" ht="12.75">
      <c r="A81" s="38"/>
      <c r="B81" s="38"/>
      <c r="C81" s="38"/>
      <c r="F81" s="9" t="s">
        <v>69</v>
      </c>
      <c r="G81" s="11">
        <v>10</v>
      </c>
      <c r="H81" s="12">
        <v>10</v>
      </c>
      <c r="I81" s="13"/>
    </row>
    <row r="82" spans="6:9" ht="12.75">
      <c r="F82" s="9" t="s">
        <v>67</v>
      </c>
      <c r="G82" s="11">
        <f>IF(SUM(G16:G76)&gt;=362,1.03*SUM(G16:G76)+G77,1.03*SUM(G16:G76)+G77+G81)</f>
        <v>10</v>
      </c>
      <c r="H82" s="12">
        <f>IF(SUM(H16:H76)&gt;=800,SUM(H16:H77),SUM(H16:H81))</f>
        <v>10</v>
      </c>
      <c r="I82" s="16">
        <f>SUM(I16:I77)</f>
        <v>0</v>
      </c>
    </row>
  </sheetData>
  <mergeCells count="17">
    <mergeCell ref="B7:I7"/>
    <mergeCell ref="B8:I8"/>
    <mergeCell ref="B9:I9"/>
    <mergeCell ref="B12:I12"/>
    <mergeCell ref="B10:I10"/>
    <mergeCell ref="B14:C14"/>
    <mergeCell ref="A80:C81"/>
    <mergeCell ref="A1:I1"/>
    <mergeCell ref="E14:F14"/>
    <mergeCell ref="G14:H14"/>
    <mergeCell ref="B11:I11"/>
    <mergeCell ref="B6:I6"/>
    <mergeCell ref="B5:I5"/>
    <mergeCell ref="B4:I4"/>
    <mergeCell ref="B3:I3"/>
    <mergeCell ref="A2:I2"/>
    <mergeCell ref="B13:I13"/>
  </mergeCells>
  <printOptions/>
  <pageMargins left="0.75" right="0.75" top="1" bottom="1" header="0.5" footer="0.5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Asia Pacific Sdn.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User</dc:creator>
  <cp:keywords/>
  <dc:description/>
  <cp:lastModifiedBy>Note</cp:lastModifiedBy>
  <cp:lastPrinted>2000-03-14T10:28:42Z</cp:lastPrinted>
  <dcterms:created xsi:type="dcterms:W3CDTF">2000-03-12T09:01:07Z</dcterms:created>
  <dcterms:modified xsi:type="dcterms:W3CDTF">2000-03-28T03:12:28Z</dcterms:modified>
  <cp:category/>
  <cp:version/>
  <cp:contentType/>
  <cp:contentStatus/>
</cp:coreProperties>
</file>